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escritorio\OBRAS PUBLICAS 2022\POA 2022\periodico oficial\REVISION 3\REVISION 05\REVISION 6 OCTUBRE\REVISION 07\CIERRE 2022 30 DE DICIEMBRE 2022\"/>
    </mc:Choice>
  </mc:AlternateContent>
  <xr:revisionPtr revIDLastSave="0" documentId="13_ncr:1_{3BFA97A2-A7E7-4FF9-A049-D1567FBB0106}" xr6:coauthVersionLast="47" xr6:coauthVersionMax="47" xr10:uidLastSave="{00000000-0000-0000-0000-000000000000}"/>
  <bookViews>
    <workbookView xWindow="-120" yWindow="-120" windowWidth="29040" windowHeight="15720" xr2:uid="{63F31760-B147-46A9-9632-92C5C7F92E21}"/>
  </bookViews>
  <sheets>
    <sheet name="PERIODICO OFICIAL" sheetId="9" r:id="rId1"/>
    <sheet name="Hoja1" sheetId="10" r:id="rId2"/>
  </sheets>
  <definedNames>
    <definedName name="_xlnm._FilterDatabase" localSheetId="0" hidden="1">'PERIODICO OFICIAL'!$A$7:$M$33</definedName>
    <definedName name="_xlnm.Print_Area" localSheetId="0">'PERIODICO OFICIAL'!$C$1:$M$35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6" i="9" l="1"/>
  <c r="N9" i="9"/>
  <c r="N10" i="9"/>
  <c r="N11" i="9"/>
  <c r="N12" i="9"/>
  <c r="N13" i="9"/>
  <c r="N14" i="9"/>
  <c r="N15" i="9"/>
  <c r="N16" i="9"/>
  <c r="N17" i="9"/>
  <c r="N18" i="9"/>
  <c r="N19" i="9"/>
  <c r="N20" i="9"/>
  <c r="N21" i="9"/>
  <c r="N22" i="9"/>
  <c r="N23" i="9"/>
  <c r="N24" i="9"/>
  <c r="N25" i="9"/>
  <c r="N26" i="9"/>
  <c r="N27" i="9"/>
  <c r="N28" i="9"/>
  <c r="N29" i="9"/>
  <c r="N30" i="9"/>
  <c r="N31" i="9"/>
  <c r="N32" i="9"/>
  <c r="N33" i="9"/>
  <c r="N34" i="9"/>
  <c r="N35" i="9"/>
  <c r="N8" i="9"/>
  <c r="M9" i="9"/>
  <c r="M10" i="9"/>
  <c r="M11" i="9"/>
  <c r="M12" i="9"/>
  <c r="M13" i="9"/>
  <c r="M14" i="9"/>
  <c r="M15" i="9"/>
  <c r="M16" i="9"/>
  <c r="M17" i="9"/>
  <c r="M18" i="9"/>
  <c r="M19" i="9"/>
  <c r="M20" i="9"/>
  <c r="M21" i="9"/>
  <c r="M22" i="9"/>
  <c r="M23" i="9"/>
  <c r="M24" i="9"/>
  <c r="M25" i="9"/>
  <c r="M26" i="9"/>
  <c r="M27" i="9"/>
  <c r="M28" i="9"/>
  <c r="M29" i="9"/>
  <c r="M30" i="9"/>
  <c r="M31" i="9"/>
  <c r="M32" i="9"/>
  <c r="M33" i="9"/>
  <c r="M34" i="9"/>
  <c r="M35" i="9"/>
  <c r="M8" i="9"/>
  <c r="K36" i="9"/>
  <c r="K34" i="9"/>
  <c r="F33" i="9"/>
  <c r="N36" i="9" l="1"/>
  <c r="K37" i="9" s="1"/>
</calcChain>
</file>

<file path=xl/sharedStrings.xml><?xml version="1.0" encoding="utf-8"?>
<sst xmlns="http://schemas.openxmlformats.org/spreadsheetml/2006/main" count="184" uniqueCount="64">
  <si>
    <t>ML</t>
  </si>
  <si>
    <t>M2</t>
  </si>
  <si>
    <t>MUNICIPIO DE VISTA HERMOSA MICHOACAN  2021-2024</t>
  </si>
  <si>
    <t>PZA</t>
  </si>
  <si>
    <t>MODALIDAD DE EJECUCION</t>
  </si>
  <si>
    <t>VISTA HERMOSA DE NEGRETE</t>
  </si>
  <si>
    <t>EL CAPULIN</t>
  </si>
  <si>
    <t>ADMINISTRACION DIRECTA</t>
  </si>
  <si>
    <t>LA ANGOSTURA</t>
  </si>
  <si>
    <t>LA ESTACION</t>
  </si>
  <si>
    <t>EL ALVAREÑO</t>
  </si>
  <si>
    <t>UNIDAD</t>
  </si>
  <si>
    <r>
      <rPr>
        <b/>
        <sz val="6"/>
        <rFont val="Arial"/>
        <family val="2"/>
      </rPr>
      <t>NOMBRE DE LA OBRA Y/O ACCIÓN</t>
    </r>
  </si>
  <si>
    <r>
      <rPr>
        <b/>
        <sz val="6"/>
        <rFont val="Arial"/>
        <family val="2"/>
      </rPr>
      <t>UBICACIÓN (LOCALIDAD)</t>
    </r>
  </si>
  <si>
    <r>
      <rPr>
        <b/>
        <sz val="6"/>
        <rFont val="Arial"/>
        <family val="2"/>
      </rPr>
      <t>INVERSIÓN TOTAL PROGRAMADA</t>
    </r>
  </si>
  <si>
    <t>IMPORTE POR FUENTE DE FINANCIAMI ENTO RECURSOS PROPIOS</t>
  </si>
  <si>
    <t>PROGRAMA OPERATIVO POR OBRA 2022</t>
  </si>
  <si>
    <t>ADJUDICACION DIRECTA</t>
  </si>
  <si>
    <t>PILARES</t>
  </si>
  <si>
    <t>REHABILITACION DEL POZO ZARAGOZA EN EL MUNICIPIO DE VISTA HERMOSA MICHOACAN.</t>
  </si>
  <si>
    <t>CONSTRUCCION DE RED DE AGUA POTABLE EN EL MUNICIPIO DE VISTA HERMOSA MICHOACAN DE LA CALLE EJIDO ENTRE LA CALLE RAMON TELLO HASTA LA CALLE VEINTICUATRO DE FEBRERO EN LA COLONIA LA LOMA.</t>
  </si>
  <si>
    <t>PRODIMDF</t>
  </si>
  <si>
    <t>EQUIPOS</t>
  </si>
  <si>
    <t>CONVENIO CFE</t>
  </si>
  <si>
    <t>METAS PROGRAMADAS</t>
  </si>
  <si>
    <t>EJE</t>
  </si>
  <si>
    <t>RUBRO</t>
  </si>
  <si>
    <t>BIENESTAR SOCIAL</t>
  </si>
  <si>
    <t>CONSTRUCCION DE PAVIMENTOS EN LAS CALLES DEL MUNICIPIO</t>
  </si>
  <si>
    <t>CONSTRUCCION DE DRENAJES EN LAS CALLES DEL MUNICIPIO</t>
  </si>
  <si>
    <t>CONSTRUCCION DE AGUA POTABLE EN LAS CALLES DEL MUNICIPIO</t>
  </si>
  <si>
    <t>CONSTRUCCION DE ELECTRIFICACION EN CALLES DEL MUNICIPIO</t>
  </si>
  <si>
    <t xml:space="preserve"> </t>
  </si>
  <si>
    <t>METAS EJECUTADAS</t>
  </si>
  <si>
    <t xml:space="preserve">IMPORTE POR FUENTE DE FINANCIAMIEN TO FONDO III PROGRAMADOS </t>
  </si>
  <si>
    <t xml:space="preserve">IMPORTE POR FUENTE DE FINANCIAMIEN TO FONDO III EJECUTADOS </t>
  </si>
  <si>
    <t>INVERSIÓN TOTAL EJECUTADA</t>
  </si>
  <si>
    <t>CONSTRUCCION DE PAVIMENTO CON CARPETA ASFALTICA EN CALIENTE DE LA LOCALIDAD DEL CAPULIN, EN LA CALLE VICENTE GUERRERO ENTRE CALLES LAZARO CARDENAS Y VASCO DE QUIROGA</t>
  </si>
  <si>
    <t>CONSTRUCCION DE PAVIMENTO CON CARPETA ASFALTICA EN CALIENTE DE LA LOCALIDAD DEL CAPULIN, EN LA CALLE INDEPENDENCIA ENTRE CALLES VICENTE GUERRERO Y MIGUEL HIDALGO ORIENTE</t>
  </si>
  <si>
    <t>CONSTRUCCION DE DRENAJE SANITARIO EN LA LOCALIDAD DEL CAPULIN EN LA CALLE VICENTE GUERRERO ENTRE CALLES LAZARO CARDENAS Y VASCO DE QUIROGA</t>
  </si>
  <si>
    <t xml:space="preserve"> CONSTRUCCCION DE RED DE AGUA POTABLE EN LA LOCALIDAD DEL CAPULIN EN LA CALLE VICENTE GUERRERO ENTRE CALLES LAZARO CARDENAS Y VASCO DE QUIROGA</t>
  </si>
  <si>
    <t xml:space="preserve"> CONSTRUCCION DE DRENAJE SANITARIO EN LA LOCALIDAD DEL CAPULIN, EN LA CALLE INDEPENDENCIA ENTRE CALLES VICENTE GUERRERO Y MIGUEL HIDALGO ORIENTE</t>
  </si>
  <si>
    <t xml:space="preserve"> REHABILITACION DE LA RED DE AGUA POTABLE EN LA LOCALIDAD DE LA ESTACION</t>
  </si>
  <si>
    <t xml:space="preserve"> CONSTRUCCION DE DRENAJE SANITARIO EN EL MUNICIPIO DE VISTA HERMOSA MICHOACAN, EN LA CALLE PINO SUAREZ ENTRE CALLE HEROES DE CHAPULTEPEC Y CALLE MICHOACAN</t>
  </si>
  <si>
    <t>CONSTRUCCION DE DRENAJE SANITARIO EN EL MUNICIPIO DE VISTA HERMOSA DE LA CALLE SAN BENITO A PARTIR DE LA CALLE DIECISEIS DE SEPTIEMBRE</t>
  </si>
  <si>
    <t xml:space="preserve"> CONSTRUCCION DE DRENAJE SANITARIO EN EL MUNICIPIO DE VISTA HERMOSA DE LA CALLE ALFALFA A PARTIR DE LA CALLE DIECISEIS DE SEPTIEMBRE</t>
  </si>
  <si>
    <t xml:space="preserve"> CONSTRUCCION DE DRENAJE SANITARIO EN EL MUNICIPIO DE VISTA HERMOSA EN LA CALLE PRIVADA ALFALFA A PARTIR DE LA CALLE DIECISEIS DE SEPTIEMBRE</t>
  </si>
  <si>
    <t>CONSTRUCCION DE DRENAJE SANITARIO EN EL MUNICIPIO DE VISTA HERMOSA EN LA CALLE PRIVADA DIECISEIS DE SEPTIEMBRE ENTRE CALLES PRIVADA ALFALFA Y CALLE ALFALFA</t>
  </si>
  <si>
    <t>CONSTRUCCION DE DRENAJE SANITARIO EN EL MUNICIPIO DE VISTA HERMOSA MICHOACAN, EN LA CALLE LIMA HASTA CRUCE CON CALLE SIDRA</t>
  </si>
  <si>
    <t>CONSTRUCCION DE PAVIMENTACION CON CONCRETO HIDRAULICO EN EL MUNICIPIO DE VISTA HERMOSA MICHOACAN EN LA CALLE EL TAJO ENTRE CALLE FRANCISCO TAMAYO Y CALLE EJIDO, EN LA COLONIA GUADALUPANA</t>
  </si>
  <si>
    <t xml:space="preserve"> REHABILITACION DE PAVIMENTO DE LA CALLE CAPITAN AZUETA EN VISTA HERMOSA MICHOACAN DESDE LA CALLE LEANDRO VALLE HASTA CALLE DEL RIO. 
</t>
  </si>
  <si>
    <t>COLECTOR PONIENTE DE LA CALLE EJIDO HASTA EL CARCAMO DE BOMBEO EN LA LOCALIDAD DE VISTA HERMOSA DE NEGRETE MICHOACAN</t>
  </si>
  <si>
    <t xml:space="preserve"> ELECTRIFICACION DE LINEA DE BAJA TENSION AEREA Y TRANFORMADOR MONOFASICO DE QUINCE KVA, EN LA COLONIA SANTA MARIA, EN EL MUNICIPIO DE VISTA HERMOSA, EN LA CALLE PINO, ENTRE CALLES PIRUL Y NOGAL </t>
  </si>
  <si>
    <t>REHABILITACION DE RED DE AGUA POTABLE DE LA CALLE CAPITAN AZUETA EN VISTA HERMOSA MICHOACAN DESDE LA CALLE LEANDRO VALLE HASTA CALLE DEL RIO</t>
  </si>
  <si>
    <t xml:space="preserve"> REHABILITACION DE CONCRETO HIDRAULICO DE LA CALLE LAGO DE ZIRAHUEN</t>
  </si>
  <si>
    <t xml:space="preserve"> PAVIMENTACION EN LA LOCALIDAD DE LA ANGOSTURA, EN LA CALLE GALEANA, ENTRE CALLE LAZARO CARDENAS Y CARRETARA LIBRE A ZAMORA</t>
  </si>
  <si>
    <t>CONSTRUCCION DE PAVIMENTO EN LA LOCALIDAD DE LA ANGOSTURA, EN LA CALLE NIÑOS HEROES ENTRE CALLE INDEPENDENCIA Y CARRETERA LIBRE A ZAMORA</t>
  </si>
  <si>
    <t>CONSTRUCCION DE PUENTE EN LA LOCALIDAD DE PILARES , EN LA CALLE GUERRERO, ENTRE CALLES 20 DE NOVIEMBRE Y CALLE SIN NOMBRE</t>
  </si>
  <si>
    <t>CONSTRUCCION DE PAVIMENTO CON CARPETA ASFALTICA EN CALIENTE EN LA LOCALIDAD DE PILARES EN LA CALLE PRINCIPAL</t>
  </si>
  <si>
    <t xml:space="preserve"> ELECTRIFICACION DE LA COLONIA LAS LIMAS EN LAS CALLES LIMON, NARANJA Y TORONJO EN LA POBLACION DE VISTA HERMOSA MICHOACAN</t>
  </si>
  <si>
    <t>TECHUMBRE DE LA CANCHA DE USOS MULTIPLES DE LA TELESECUNDARIA DEL ALVAREÑO, (UNICAMENTE SUMINISTRO DE ACERO PARA LA ESTRUCTURA Y LAMINAS.) MUNICIPIO DE VISTA HERMOSA MICHOACÁN.</t>
  </si>
  <si>
    <t xml:space="preserve"> CONSTRUCCION PARA LA AMPLIACION DE LINEA ELECTRICA EN LA LOCALIDAD DE EL ALVAREÑO, HASTA EL FINAL DE LA CALLE RIO LERMA</t>
  </si>
  <si>
    <t>z</t>
  </si>
  <si>
    <t xml:space="preserve"> CIERRE FONDO III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</si>
</sst>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164" formatCode="&quot;$&quot;#,##0.00"/>
  </numFmts>
  <fonts count="18" x14ac:knownFonts="1">
    <font>
      <sz val="11"/>
      <color theme="1"/>
      <name val="Calibri"/>
      <family val="2"/>
      <scheme val="minor"/>
    </font>
    <font>
      <sz val="11"/>
      <color theme="1"/>
      <name val="Calibri"/>
      <family val="2"/>
      <scheme val="minor"/>
    </font>
    <font>
      <b/>
      <sz val="20"/>
      <name val="Arial"/>
      <family val="2"/>
    </font>
    <font>
      <b/>
      <sz val="16"/>
      <name val="Arial"/>
      <family val="2"/>
    </font>
    <font>
      <b/>
      <sz val="48"/>
      <color theme="1"/>
      <name val="Calibri"/>
      <family val="2"/>
      <scheme val="minor"/>
    </font>
    <font>
      <sz val="8"/>
      <color theme="1"/>
      <name val="Arial"/>
      <family val="2"/>
    </font>
    <font>
      <sz val="9"/>
      <color theme="1"/>
      <name val="Calibri"/>
      <family val="2"/>
      <scheme val="minor"/>
    </font>
    <font>
      <sz val="8"/>
      <color theme="1"/>
      <name val="Arial Narrow"/>
      <family val="2"/>
    </font>
    <font>
      <b/>
      <sz val="6"/>
      <name val="Arial"/>
      <family val="2"/>
    </font>
    <font>
      <b/>
      <sz val="11"/>
      <color theme="1"/>
      <name val="Calibri"/>
      <family val="2"/>
      <scheme val="minor"/>
    </font>
    <font>
      <b/>
      <sz val="8"/>
      <color theme="1"/>
      <name val="Arial"/>
      <family val="2"/>
    </font>
    <font>
      <b/>
      <sz val="8"/>
      <color theme="1"/>
      <name val="Arial Narrow"/>
      <family val="2"/>
    </font>
    <font>
      <b/>
      <sz val="14"/>
      <color theme="1"/>
      <name val="Calibri"/>
      <family val="2"/>
      <scheme val="minor"/>
    </font>
    <font>
      <b/>
      <sz val="12"/>
      <color theme="1"/>
      <name val="Calibri"/>
      <family val="2"/>
      <scheme val="minor"/>
    </font>
    <font>
      <sz val="10"/>
      <color theme="1"/>
      <name val="Calibri"/>
      <family val="2"/>
      <scheme val="minor"/>
    </font>
    <font>
      <b/>
      <sz val="16"/>
      <color theme="1"/>
      <name val="Calibri"/>
      <family val="2"/>
      <scheme val="minor"/>
    </font>
    <font>
      <b/>
      <sz val="12"/>
      <color theme="1"/>
      <name val="Arial Narrow"/>
      <family val="2"/>
    </font>
    <font>
      <b/>
      <sz val="26"/>
      <name val="Arial"/>
      <family val="2"/>
    </font>
  </fonts>
  <fills count="4">
    <fill>
      <patternFill patternType="none"/>
    </fill>
    <fill>
      <patternFill patternType="gray125"/>
    </fill>
    <fill>
      <patternFill patternType="solid">
        <fgColor theme="9" tint="0.7999816888943144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29">
    <xf numFmtId="0" fontId="0" fillId="0" borderId="0" xfId="0"/>
    <xf numFmtId="0" fontId="2" fillId="0" borderId="0" xfId="0" applyFont="1" applyAlignment="1">
      <alignment horizontal="center" vertical="top"/>
    </xf>
    <xf numFmtId="0" fontId="8" fillId="2"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164" fontId="7" fillId="3" borderId="1" xfId="0" applyNumberFormat="1" applyFont="1" applyFill="1" applyBorder="1" applyAlignment="1">
      <alignment horizontal="center" vertical="center" wrapText="1"/>
    </xf>
    <xf numFmtId="164" fontId="7" fillId="3" borderId="2" xfId="0" applyNumberFormat="1" applyFont="1" applyFill="1" applyBorder="1" applyAlignment="1">
      <alignment horizontal="center" vertical="center" wrapText="1"/>
    </xf>
    <xf numFmtId="0" fontId="6" fillId="3" borderId="1" xfId="0" applyFont="1" applyFill="1" applyBorder="1" applyAlignment="1">
      <alignment horizontal="justify" vertical="justify" wrapText="1"/>
    </xf>
    <xf numFmtId="0" fontId="0" fillId="0" borderId="1" xfId="0" applyBorder="1" applyAlignment="1">
      <alignment horizontal="center"/>
    </xf>
    <xf numFmtId="0" fontId="6" fillId="3" borderId="3" xfId="0" applyFont="1" applyFill="1" applyBorder="1" applyAlignment="1">
      <alignment horizontal="justify" vertical="justify" wrapText="1"/>
    </xf>
    <xf numFmtId="164" fontId="0" fillId="0" borderId="0" xfId="0" applyNumberFormat="1"/>
    <xf numFmtId="0" fontId="10"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164" fontId="11" fillId="3" borderId="1" xfId="0" applyNumberFormat="1" applyFont="1" applyFill="1" applyBorder="1" applyAlignment="1">
      <alignment horizontal="center" vertical="center" wrapText="1"/>
    </xf>
    <xf numFmtId="164" fontId="11" fillId="3" borderId="2" xfId="0" applyNumberFormat="1" applyFont="1" applyFill="1" applyBorder="1" applyAlignment="1">
      <alignment horizontal="center" vertical="center" wrapText="1"/>
    </xf>
    <xf numFmtId="0" fontId="9" fillId="0" borderId="1" xfId="0" applyFont="1" applyBorder="1"/>
    <xf numFmtId="0" fontId="0" fillId="3" borderId="1" xfId="0" applyFill="1" applyBorder="1"/>
    <xf numFmtId="0" fontId="4" fillId="0" borderId="0" xfId="0" applyFont="1" applyAlignment="1">
      <alignment horizontal="center"/>
    </xf>
    <xf numFmtId="0" fontId="2" fillId="0" borderId="0" xfId="0" applyFont="1" applyAlignment="1">
      <alignment horizontal="center" vertical="top"/>
    </xf>
    <xf numFmtId="0" fontId="3" fillId="0" borderId="0" xfId="0" applyFont="1" applyAlignment="1">
      <alignment horizontal="center" vertical="top"/>
    </xf>
    <xf numFmtId="0" fontId="14" fillId="3" borderId="1" xfId="0" applyFont="1" applyFill="1" applyBorder="1" applyAlignment="1">
      <alignment horizontal="justify" vertical="justify" wrapText="1"/>
    </xf>
    <xf numFmtId="44" fontId="0" fillId="0" borderId="0" xfId="0" applyNumberFormat="1"/>
    <xf numFmtId="44" fontId="13" fillId="0" borderId="0" xfId="0" applyNumberFormat="1" applyFont="1"/>
    <xf numFmtId="44" fontId="15" fillId="0" borderId="0" xfId="0" applyNumberFormat="1" applyFont="1"/>
    <xf numFmtId="44" fontId="0" fillId="0" borderId="0" xfId="0" applyNumberFormat="1" applyFont="1"/>
    <xf numFmtId="164" fontId="16" fillId="3" borderId="1" xfId="0" applyNumberFormat="1" applyFont="1" applyFill="1" applyBorder="1" applyAlignment="1">
      <alignment horizontal="center" vertical="center" wrapText="1"/>
    </xf>
    <xf numFmtId="44" fontId="13" fillId="3" borderId="1" xfId="0" applyNumberFormat="1" applyFont="1" applyFill="1" applyBorder="1" applyAlignment="1">
      <alignment vertical="center"/>
    </xf>
    <xf numFmtId="44" fontId="12" fillId="3" borderId="1" xfId="0" applyNumberFormat="1" applyFont="1" applyFill="1" applyBorder="1" applyAlignment="1">
      <alignment vertical="center"/>
    </xf>
    <xf numFmtId="0" fontId="17" fillId="0" borderId="0" xfId="0" applyFont="1" applyAlignment="1">
      <alignment horizontal="center" vertical="top"/>
    </xf>
  </cellXfs>
  <cellStyles count="2">
    <cellStyle name="Normal" xfId="0" builtinId="0"/>
    <cellStyle name="Normal 2 2" xfId="1" xr:uid="{C9E190AA-E801-410F-BC9C-81F67432B162}"/>
  </cellStyles>
  <dxfs count="0"/>
  <tableStyles count="0" defaultTableStyle="TableStyleMedium2" defaultPivotStyle="PivotStyleLight16"/>
  <colors>
    <mruColors>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12</xdr:col>
      <xdr:colOff>0</xdr:colOff>
      <xdr:row>0</xdr:row>
      <xdr:rowOff>0</xdr:rowOff>
    </xdr:from>
    <xdr:to>
      <xdr:col>13</xdr:col>
      <xdr:colOff>295275</xdr:colOff>
      <xdr:row>5</xdr:row>
      <xdr:rowOff>9525</xdr:rowOff>
    </xdr:to>
    <xdr:pic>
      <xdr:nvPicPr>
        <xdr:cNvPr id="3" name="Imagen 2">
          <a:extLst>
            <a:ext uri="{FF2B5EF4-FFF2-40B4-BE49-F238E27FC236}">
              <a16:creationId xmlns:a16="http://schemas.microsoft.com/office/drawing/2014/main" id="{7146477F-D86D-4868-B08C-0EBBDE57CD7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0042" t="154" r="66596" b="84932"/>
        <a:stretch/>
      </xdr:blipFill>
      <xdr:spPr bwMode="auto">
        <a:xfrm>
          <a:off x="15020925" y="0"/>
          <a:ext cx="1362075" cy="1933575"/>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B7182-DA16-4923-819E-47237C07CADF}">
  <sheetPr>
    <pageSetUpPr fitToPage="1"/>
  </sheetPr>
  <dimension ref="A3:N42"/>
  <sheetViews>
    <sheetView tabSelected="1" topLeftCell="C1" workbookViewId="0">
      <selection activeCell="D13" sqref="D13"/>
    </sheetView>
  </sheetViews>
  <sheetFormatPr baseColWidth="10" defaultRowHeight="15" x14ac:dyDescent="0.25"/>
  <cols>
    <col min="1" max="1" width="21.28515625" hidden="1" customWidth="1"/>
    <col min="2" max="2" width="37.7109375" hidden="1" customWidth="1"/>
    <col min="3" max="3" width="63" customWidth="1"/>
    <col min="4" max="4" width="16.7109375" customWidth="1"/>
    <col min="5" max="5" width="23.5703125" customWidth="1"/>
    <col min="6" max="6" width="12.42578125" customWidth="1"/>
    <col min="7" max="7" width="11.7109375" customWidth="1"/>
    <col min="8" max="9" width="16" customWidth="1"/>
    <col min="10" max="10" width="16" hidden="1" customWidth="1"/>
    <col min="11" max="11" width="22.140625" bestFit="1" customWidth="1"/>
    <col min="12" max="14" width="16" customWidth="1"/>
  </cols>
  <sheetData>
    <row r="3" spans="1:14" ht="61.5" x14ac:dyDescent="0.9">
      <c r="C3" s="17" t="s">
        <v>16</v>
      </c>
      <c r="D3" s="17"/>
      <c r="E3" s="17"/>
      <c r="F3" s="17"/>
      <c r="G3" s="17"/>
      <c r="H3" s="17"/>
      <c r="I3" s="17"/>
      <c r="J3" s="17"/>
      <c r="K3" s="17"/>
      <c r="L3" s="17"/>
      <c r="M3" s="17"/>
    </row>
    <row r="4" spans="1:14" ht="26.25" x14ac:dyDescent="0.25">
      <c r="C4" s="18" t="s">
        <v>2</v>
      </c>
      <c r="D4" s="18"/>
      <c r="E4" s="18"/>
      <c r="F4" s="18"/>
      <c r="G4" s="18"/>
      <c r="H4" s="18"/>
      <c r="I4" s="18"/>
      <c r="J4" s="18"/>
      <c r="K4" s="18"/>
      <c r="L4" s="18"/>
      <c r="M4" s="18"/>
    </row>
    <row r="5" spans="1:14" ht="33.75" x14ac:dyDescent="0.25">
      <c r="C5" s="1"/>
      <c r="D5" s="1"/>
      <c r="E5" s="28" t="s">
        <v>63</v>
      </c>
      <c r="F5" s="28"/>
      <c r="G5" s="28"/>
      <c r="H5" s="28"/>
      <c r="I5" s="28"/>
      <c r="J5" s="1"/>
      <c r="K5" s="1"/>
      <c r="L5" s="1"/>
      <c r="M5" s="1"/>
      <c r="N5" s="1"/>
    </row>
    <row r="6" spans="1:14" ht="20.25" x14ac:dyDescent="0.25">
      <c r="C6" s="19"/>
      <c r="D6" s="19"/>
      <c r="E6" s="19"/>
      <c r="F6" s="19"/>
      <c r="G6" s="19"/>
      <c r="H6" s="19"/>
      <c r="I6" s="19"/>
      <c r="J6" s="19"/>
      <c r="K6" s="19"/>
      <c r="L6" s="19"/>
    </row>
    <row r="7" spans="1:14" ht="41.25" x14ac:dyDescent="0.25">
      <c r="A7" s="8" t="s">
        <v>25</v>
      </c>
      <c r="B7" s="8" t="s">
        <v>26</v>
      </c>
      <c r="C7" s="2" t="s">
        <v>12</v>
      </c>
      <c r="D7" s="2" t="s">
        <v>13</v>
      </c>
      <c r="E7" s="2" t="s">
        <v>4</v>
      </c>
      <c r="F7" s="2" t="s">
        <v>24</v>
      </c>
      <c r="G7" s="2" t="s">
        <v>33</v>
      </c>
      <c r="H7" s="2" t="s">
        <v>11</v>
      </c>
      <c r="I7" s="2" t="s">
        <v>34</v>
      </c>
      <c r="J7" s="2" t="s">
        <v>34</v>
      </c>
      <c r="K7" s="2" t="s">
        <v>35</v>
      </c>
      <c r="L7" s="2" t="s">
        <v>15</v>
      </c>
      <c r="M7" s="2" t="s">
        <v>14</v>
      </c>
      <c r="N7" s="2" t="s">
        <v>36</v>
      </c>
    </row>
    <row r="8" spans="1:14" ht="36" x14ac:dyDescent="0.25">
      <c r="A8" t="s">
        <v>27</v>
      </c>
      <c r="B8" s="7" t="s">
        <v>28</v>
      </c>
      <c r="C8" s="7" t="s">
        <v>37</v>
      </c>
      <c r="D8" s="3" t="s">
        <v>6</v>
      </c>
      <c r="E8" s="3" t="s">
        <v>7</v>
      </c>
      <c r="F8" s="4">
        <v>2226</v>
      </c>
      <c r="G8" s="4">
        <v>2226</v>
      </c>
      <c r="H8" s="4" t="s">
        <v>1</v>
      </c>
      <c r="I8" s="5">
        <v>912597.31584000005</v>
      </c>
      <c r="J8" s="16"/>
      <c r="K8" s="26">
        <v>597456.46319776005</v>
      </c>
      <c r="L8" s="26"/>
      <c r="M8" s="5">
        <f>I8</f>
        <v>912597.31584000005</v>
      </c>
      <c r="N8" s="25">
        <f>K8+L8</f>
        <v>597456.46319776005</v>
      </c>
    </row>
    <row r="9" spans="1:14" ht="38.25" x14ac:dyDescent="0.25">
      <c r="A9" t="s">
        <v>27</v>
      </c>
      <c r="B9" s="7" t="s">
        <v>28</v>
      </c>
      <c r="C9" s="20" t="s">
        <v>38</v>
      </c>
      <c r="D9" s="3" t="s">
        <v>6</v>
      </c>
      <c r="E9" s="3" t="s">
        <v>7</v>
      </c>
      <c r="F9" s="4">
        <v>480</v>
      </c>
      <c r="G9" s="4">
        <v>480</v>
      </c>
      <c r="H9" s="4" t="s">
        <v>1</v>
      </c>
      <c r="I9" s="5">
        <v>196786.48320000002</v>
      </c>
      <c r="J9" s="16"/>
      <c r="K9" s="26">
        <v>89756.2</v>
      </c>
      <c r="L9" s="26"/>
      <c r="M9" s="5">
        <f t="shared" ref="M9:M35" si="0">I9</f>
        <v>196786.48320000002</v>
      </c>
      <c r="N9" s="25">
        <f t="shared" ref="N9:N35" si="1">K9+L9</f>
        <v>89756.2</v>
      </c>
    </row>
    <row r="10" spans="1:14" ht="38.25" x14ac:dyDescent="0.25">
      <c r="A10" t="s">
        <v>27</v>
      </c>
      <c r="B10" s="7" t="s">
        <v>29</v>
      </c>
      <c r="C10" s="20" t="s">
        <v>39</v>
      </c>
      <c r="D10" s="3" t="s">
        <v>6</v>
      </c>
      <c r="E10" s="3" t="s">
        <v>7</v>
      </c>
      <c r="F10" s="4">
        <v>318</v>
      </c>
      <c r="G10" s="4">
        <v>318</v>
      </c>
      <c r="H10" s="4" t="s">
        <v>0</v>
      </c>
      <c r="I10" s="5">
        <v>233534.44730400003</v>
      </c>
      <c r="J10" s="16"/>
      <c r="K10" s="26">
        <v>232274.60436047998</v>
      </c>
      <c r="L10" s="26">
        <v>27.67</v>
      </c>
      <c r="M10" s="5">
        <f t="shared" si="0"/>
        <v>233534.44730400003</v>
      </c>
      <c r="N10" s="25">
        <f t="shared" si="1"/>
        <v>232302.27436047999</v>
      </c>
    </row>
    <row r="11" spans="1:14" ht="38.25" x14ac:dyDescent="0.25">
      <c r="A11" t="s">
        <v>27</v>
      </c>
      <c r="B11" s="7" t="s">
        <v>30</v>
      </c>
      <c r="C11" s="20" t="s">
        <v>40</v>
      </c>
      <c r="D11" s="3" t="s">
        <v>6</v>
      </c>
      <c r="E11" s="3" t="s">
        <v>7</v>
      </c>
      <c r="F11" s="4">
        <v>318</v>
      </c>
      <c r="G11" s="4">
        <v>318</v>
      </c>
      <c r="H11" s="4" t="s">
        <v>0</v>
      </c>
      <c r="I11" s="5">
        <v>84697.153198399988</v>
      </c>
      <c r="J11" s="16"/>
      <c r="K11" s="27">
        <v>78891.5</v>
      </c>
      <c r="L11" s="26"/>
      <c r="M11" s="5">
        <f t="shared" si="0"/>
        <v>84697.153198399988</v>
      </c>
      <c r="N11" s="25">
        <f t="shared" si="1"/>
        <v>78891.5</v>
      </c>
    </row>
    <row r="12" spans="1:14" ht="38.25" x14ac:dyDescent="0.25">
      <c r="A12" t="s">
        <v>27</v>
      </c>
      <c r="B12" s="7" t="s">
        <v>29</v>
      </c>
      <c r="C12" s="20" t="s">
        <v>41</v>
      </c>
      <c r="D12" s="3" t="s">
        <v>6</v>
      </c>
      <c r="E12" s="3" t="s">
        <v>7</v>
      </c>
      <c r="F12" s="4">
        <v>80</v>
      </c>
      <c r="G12" s="4">
        <v>80</v>
      </c>
      <c r="H12" s="4" t="s">
        <v>0</v>
      </c>
      <c r="I12" s="5">
        <v>58671.389440000006</v>
      </c>
      <c r="J12" s="16"/>
      <c r="K12" s="27">
        <v>58671.39</v>
      </c>
      <c r="L12" s="26">
        <v>2668.5</v>
      </c>
      <c r="M12" s="5">
        <f t="shared" si="0"/>
        <v>58671.389440000006</v>
      </c>
      <c r="N12" s="25">
        <f t="shared" si="1"/>
        <v>61339.89</v>
      </c>
    </row>
    <row r="13" spans="1:14" ht="24" x14ac:dyDescent="0.25">
      <c r="A13" t="s">
        <v>27</v>
      </c>
      <c r="B13" s="7" t="s">
        <v>30</v>
      </c>
      <c r="C13" s="7" t="s">
        <v>42</v>
      </c>
      <c r="D13" s="3" t="s">
        <v>9</v>
      </c>
      <c r="E13" s="3" t="s">
        <v>7</v>
      </c>
      <c r="F13" s="4">
        <v>594</v>
      </c>
      <c r="G13" s="4">
        <v>594</v>
      </c>
      <c r="H13" s="4" t="s">
        <v>0</v>
      </c>
      <c r="I13" s="5">
        <v>168644.74042719998</v>
      </c>
      <c r="J13" s="16"/>
      <c r="K13" s="27">
        <v>154394.78120000003</v>
      </c>
      <c r="L13" s="26"/>
      <c r="M13" s="5">
        <f t="shared" si="0"/>
        <v>168644.74042719998</v>
      </c>
      <c r="N13" s="25">
        <f t="shared" si="1"/>
        <v>154394.78120000003</v>
      </c>
    </row>
    <row r="14" spans="1:14" ht="24" x14ac:dyDescent="0.25">
      <c r="A14" t="s">
        <v>27</v>
      </c>
      <c r="B14" s="7" t="s">
        <v>30</v>
      </c>
      <c r="C14" s="7" t="s">
        <v>19</v>
      </c>
      <c r="D14" s="3" t="s">
        <v>5</v>
      </c>
      <c r="E14" s="3" t="s">
        <v>7</v>
      </c>
      <c r="F14" s="4">
        <v>1</v>
      </c>
      <c r="G14" s="4">
        <v>1</v>
      </c>
      <c r="H14" s="4" t="s">
        <v>3</v>
      </c>
      <c r="I14" s="5">
        <v>200256.6</v>
      </c>
      <c r="J14" s="16"/>
      <c r="K14" s="27">
        <v>200256.6</v>
      </c>
      <c r="L14" s="26"/>
      <c r="M14" s="5">
        <f t="shared" si="0"/>
        <v>200256.6</v>
      </c>
      <c r="N14" s="25">
        <f t="shared" si="1"/>
        <v>200256.6</v>
      </c>
    </row>
    <row r="15" spans="1:14" ht="36" x14ac:dyDescent="0.25">
      <c r="A15" t="s">
        <v>27</v>
      </c>
      <c r="B15" s="7" t="s">
        <v>29</v>
      </c>
      <c r="C15" s="7" t="s">
        <v>43</v>
      </c>
      <c r="D15" s="3" t="s">
        <v>5</v>
      </c>
      <c r="E15" s="3" t="s">
        <v>7</v>
      </c>
      <c r="F15" s="4">
        <v>205</v>
      </c>
      <c r="G15" s="4">
        <v>205</v>
      </c>
      <c r="H15" s="4" t="s">
        <v>0</v>
      </c>
      <c r="I15" s="5">
        <v>199647.76819999999</v>
      </c>
      <c r="J15" s="16"/>
      <c r="K15" s="27">
        <v>197195.67232759998</v>
      </c>
      <c r="L15" s="26"/>
      <c r="M15" s="5">
        <f t="shared" si="0"/>
        <v>199647.76819999999</v>
      </c>
      <c r="N15" s="25">
        <f t="shared" si="1"/>
        <v>197195.67232759998</v>
      </c>
    </row>
    <row r="16" spans="1:14" ht="25.5" x14ac:dyDescent="0.25">
      <c r="A16" t="s">
        <v>27</v>
      </c>
      <c r="B16" s="7" t="s">
        <v>29</v>
      </c>
      <c r="C16" s="20" t="s">
        <v>44</v>
      </c>
      <c r="D16" s="3" t="s">
        <v>5</v>
      </c>
      <c r="E16" s="3" t="s">
        <v>7</v>
      </c>
      <c r="F16" s="4">
        <v>185</v>
      </c>
      <c r="G16" s="4">
        <v>185</v>
      </c>
      <c r="H16" s="4" t="s">
        <v>0</v>
      </c>
      <c r="I16" s="5">
        <v>118785.57238</v>
      </c>
      <c r="J16" s="16"/>
      <c r="K16" s="27">
        <v>73850</v>
      </c>
      <c r="L16" s="26">
        <v>11372.812323199993</v>
      </c>
      <c r="M16" s="5">
        <f t="shared" si="0"/>
        <v>118785.57238</v>
      </c>
      <c r="N16" s="25">
        <f t="shared" si="1"/>
        <v>85222.812323199993</v>
      </c>
    </row>
    <row r="17" spans="1:14" ht="24" x14ac:dyDescent="0.25">
      <c r="A17" t="s">
        <v>27</v>
      </c>
      <c r="B17" s="7" t="s">
        <v>29</v>
      </c>
      <c r="C17" s="7" t="s">
        <v>45</v>
      </c>
      <c r="D17" s="3" t="s">
        <v>5</v>
      </c>
      <c r="E17" s="3" t="s">
        <v>7</v>
      </c>
      <c r="F17" s="4">
        <v>185</v>
      </c>
      <c r="G17" s="4">
        <v>185</v>
      </c>
      <c r="H17" s="4" t="s">
        <v>0</v>
      </c>
      <c r="I17" s="5">
        <v>118785.57238</v>
      </c>
      <c r="J17" s="16"/>
      <c r="K17" s="27">
        <v>67591.69</v>
      </c>
      <c r="L17" s="26">
        <v>11051.911599999992</v>
      </c>
      <c r="M17" s="5">
        <f t="shared" si="0"/>
        <v>118785.57238</v>
      </c>
      <c r="N17" s="25">
        <f t="shared" si="1"/>
        <v>78643.601599999995</v>
      </c>
    </row>
    <row r="18" spans="1:14" ht="25.5" x14ac:dyDescent="0.25">
      <c r="A18" t="s">
        <v>27</v>
      </c>
      <c r="B18" s="7" t="s">
        <v>29</v>
      </c>
      <c r="C18" s="20" t="s">
        <v>46</v>
      </c>
      <c r="D18" s="3" t="s">
        <v>5</v>
      </c>
      <c r="E18" s="3" t="s">
        <v>7</v>
      </c>
      <c r="F18" s="4">
        <v>145</v>
      </c>
      <c r="G18" s="4">
        <v>145</v>
      </c>
      <c r="H18" s="4" t="s">
        <v>0</v>
      </c>
      <c r="I18" s="5">
        <v>95884.931259999983</v>
      </c>
      <c r="J18" s="16"/>
      <c r="K18" s="27">
        <v>86049.45</v>
      </c>
      <c r="L18" s="26">
        <v>4081.0436000000045</v>
      </c>
      <c r="M18" s="5">
        <f t="shared" si="0"/>
        <v>95884.931259999983</v>
      </c>
      <c r="N18" s="25">
        <f t="shared" si="1"/>
        <v>90130.493600000002</v>
      </c>
    </row>
    <row r="19" spans="1:14" ht="38.25" x14ac:dyDescent="0.25">
      <c r="A19" t="s">
        <v>27</v>
      </c>
      <c r="B19" s="7" t="s">
        <v>29</v>
      </c>
      <c r="C19" s="20" t="s">
        <v>47</v>
      </c>
      <c r="D19" s="3" t="s">
        <v>5</v>
      </c>
      <c r="E19" s="3" t="s">
        <v>7</v>
      </c>
      <c r="F19" s="4">
        <v>40</v>
      </c>
      <c r="G19" s="4">
        <v>40</v>
      </c>
      <c r="H19" s="4" t="s">
        <v>0</v>
      </c>
      <c r="I19" s="5">
        <v>35770.748319999999</v>
      </c>
      <c r="J19" s="16"/>
      <c r="K19" s="27">
        <v>24990.52</v>
      </c>
      <c r="L19" s="26"/>
      <c r="M19" s="5">
        <f t="shared" si="0"/>
        <v>35770.748319999999</v>
      </c>
      <c r="N19" s="25">
        <f t="shared" si="1"/>
        <v>24990.52</v>
      </c>
    </row>
    <row r="20" spans="1:14" ht="25.5" x14ac:dyDescent="0.25">
      <c r="A20" t="s">
        <v>27</v>
      </c>
      <c r="B20" s="7" t="s">
        <v>29</v>
      </c>
      <c r="C20" s="20" t="s">
        <v>48</v>
      </c>
      <c r="D20" s="3" t="s">
        <v>5</v>
      </c>
      <c r="E20" s="3" t="s">
        <v>7</v>
      </c>
      <c r="F20" s="4">
        <v>138</v>
      </c>
      <c r="G20" s="4">
        <v>138</v>
      </c>
      <c r="H20" s="4" t="s">
        <v>0</v>
      </c>
      <c r="I20" s="5">
        <v>91877.319063999996</v>
      </c>
      <c r="J20" s="16"/>
      <c r="K20" s="27">
        <v>115327.24</v>
      </c>
      <c r="L20" s="26"/>
      <c r="M20" s="5">
        <f t="shared" si="0"/>
        <v>91877.319063999996</v>
      </c>
      <c r="N20" s="25">
        <f t="shared" si="1"/>
        <v>115327.24</v>
      </c>
    </row>
    <row r="21" spans="1:14" ht="36" x14ac:dyDescent="0.25">
      <c r="A21" t="s">
        <v>27</v>
      </c>
      <c r="B21" s="7" t="s">
        <v>28</v>
      </c>
      <c r="C21" s="7" t="s">
        <v>49</v>
      </c>
      <c r="D21" s="3" t="s">
        <v>5</v>
      </c>
      <c r="E21" s="3" t="s">
        <v>7</v>
      </c>
      <c r="F21" s="4">
        <v>1315.12</v>
      </c>
      <c r="G21" s="4">
        <v>1315.12</v>
      </c>
      <c r="H21" s="4" t="s">
        <v>1</v>
      </c>
      <c r="I21" s="5">
        <v>972110.19118079985</v>
      </c>
      <c r="J21" s="16"/>
      <c r="K21" s="27">
        <v>881166.29294400022</v>
      </c>
      <c r="L21" s="26"/>
      <c r="M21" s="5">
        <f t="shared" si="0"/>
        <v>972110.19118079985</v>
      </c>
      <c r="N21" s="25">
        <f t="shared" si="1"/>
        <v>881166.29294400022</v>
      </c>
    </row>
    <row r="22" spans="1:14" ht="36" x14ac:dyDescent="0.25">
      <c r="A22" t="s">
        <v>27</v>
      </c>
      <c r="B22" s="7" t="s">
        <v>28</v>
      </c>
      <c r="C22" s="7" t="s">
        <v>50</v>
      </c>
      <c r="D22" s="3" t="s">
        <v>5</v>
      </c>
      <c r="E22" s="3" t="s">
        <v>7</v>
      </c>
      <c r="F22" s="4">
        <v>930</v>
      </c>
      <c r="G22" s="4">
        <v>930</v>
      </c>
      <c r="H22" s="4" t="s">
        <v>1</v>
      </c>
      <c r="I22" s="5">
        <v>792296.61119999993</v>
      </c>
      <c r="J22" s="16"/>
      <c r="K22" s="27">
        <v>746787.94236400002</v>
      </c>
      <c r="L22" s="26"/>
      <c r="M22" s="5">
        <f t="shared" si="0"/>
        <v>792296.61119999993</v>
      </c>
      <c r="N22" s="25">
        <f t="shared" si="1"/>
        <v>746787.94236400002</v>
      </c>
    </row>
    <row r="23" spans="1:14" ht="37.5" customHeight="1" x14ac:dyDescent="0.25">
      <c r="A23" t="s">
        <v>27</v>
      </c>
      <c r="B23" s="7" t="s">
        <v>29</v>
      </c>
      <c r="C23" s="7" t="s">
        <v>51</v>
      </c>
      <c r="D23" s="3" t="s">
        <v>5</v>
      </c>
      <c r="E23" s="3" t="s">
        <v>17</v>
      </c>
      <c r="F23" s="4">
        <v>980</v>
      </c>
      <c r="G23" s="4">
        <v>980</v>
      </c>
      <c r="H23" s="4" t="s">
        <v>0</v>
      </c>
      <c r="I23" s="5">
        <v>1950000</v>
      </c>
      <c r="J23" s="16"/>
      <c r="K23" s="27">
        <v>1950000</v>
      </c>
      <c r="L23" s="26"/>
      <c r="M23" s="5">
        <f t="shared" si="0"/>
        <v>1950000</v>
      </c>
      <c r="N23" s="25">
        <f t="shared" si="1"/>
        <v>1950000</v>
      </c>
    </row>
    <row r="24" spans="1:14" ht="36" x14ac:dyDescent="0.25">
      <c r="A24" t="s">
        <v>27</v>
      </c>
      <c r="B24" s="9" t="s">
        <v>31</v>
      </c>
      <c r="C24" s="7" t="s">
        <v>52</v>
      </c>
      <c r="D24" s="3" t="s">
        <v>5</v>
      </c>
      <c r="E24" s="3" t="s">
        <v>7</v>
      </c>
      <c r="F24" s="4">
        <v>120</v>
      </c>
      <c r="G24" s="4">
        <v>120</v>
      </c>
      <c r="H24" s="4" t="s">
        <v>0</v>
      </c>
      <c r="I24" s="5">
        <v>99265.26</v>
      </c>
      <c r="J24" s="16"/>
      <c r="K24" s="27">
        <v>70081.66</v>
      </c>
      <c r="L24" s="26"/>
      <c r="M24" s="5">
        <f t="shared" si="0"/>
        <v>99265.26</v>
      </c>
      <c r="N24" s="25">
        <f t="shared" si="1"/>
        <v>70081.66</v>
      </c>
    </row>
    <row r="25" spans="1:14" ht="38.25" x14ac:dyDescent="0.25">
      <c r="A25" t="s">
        <v>27</v>
      </c>
      <c r="B25" s="7" t="s">
        <v>30</v>
      </c>
      <c r="C25" s="20" t="s">
        <v>53</v>
      </c>
      <c r="D25" s="3" t="s">
        <v>5</v>
      </c>
      <c r="E25" s="3" t="s">
        <v>7</v>
      </c>
      <c r="F25" s="4">
        <v>168</v>
      </c>
      <c r="G25" s="4">
        <v>168</v>
      </c>
      <c r="H25" s="4" t="s">
        <v>0</v>
      </c>
      <c r="I25" s="5">
        <v>45955.151878400007</v>
      </c>
      <c r="J25" s="16"/>
      <c r="K25" s="27">
        <v>50006.006792</v>
      </c>
      <c r="L25" s="26"/>
      <c r="M25" s="5">
        <f t="shared" si="0"/>
        <v>45955.151878400007</v>
      </c>
      <c r="N25" s="25">
        <f t="shared" si="1"/>
        <v>50006.006792</v>
      </c>
    </row>
    <row r="26" spans="1:14" ht="36" x14ac:dyDescent="0.25">
      <c r="A26" t="s">
        <v>27</v>
      </c>
      <c r="B26" s="7" t="s">
        <v>30</v>
      </c>
      <c r="C26" s="7" t="s">
        <v>20</v>
      </c>
      <c r="D26" s="3" t="s">
        <v>5</v>
      </c>
      <c r="E26" s="3" t="s">
        <v>7</v>
      </c>
      <c r="F26" s="4">
        <v>102</v>
      </c>
      <c r="G26" s="4">
        <v>102</v>
      </c>
      <c r="H26" s="4" t="s">
        <v>0</v>
      </c>
      <c r="I26" s="5">
        <v>27620.166497599999</v>
      </c>
      <c r="J26" s="16"/>
      <c r="K26" s="27">
        <v>32630.18</v>
      </c>
      <c r="L26" s="26"/>
      <c r="M26" s="5">
        <f t="shared" si="0"/>
        <v>27620.166497599999</v>
      </c>
      <c r="N26" s="25">
        <f t="shared" si="1"/>
        <v>32630.18</v>
      </c>
    </row>
    <row r="27" spans="1:14" ht="27" customHeight="1" x14ac:dyDescent="0.25">
      <c r="A27" t="s">
        <v>27</v>
      </c>
      <c r="B27" s="7" t="s">
        <v>28</v>
      </c>
      <c r="C27" s="20" t="s">
        <v>54</v>
      </c>
      <c r="D27" s="3" t="s">
        <v>10</v>
      </c>
      <c r="E27" s="3" t="s">
        <v>7</v>
      </c>
      <c r="F27" s="4">
        <v>1015</v>
      </c>
      <c r="G27" s="4">
        <v>1015</v>
      </c>
      <c r="H27" s="4" t="s">
        <v>1</v>
      </c>
      <c r="I27" s="5">
        <v>756547.00426666671</v>
      </c>
      <c r="J27" s="16"/>
      <c r="K27" s="27">
        <v>623113.66240000003</v>
      </c>
      <c r="L27" s="26"/>
      <c r="M27" s="5">
        <f t="shared" si="0"/>
        <v>756547.00426666671</v>
      </c>
      <c r="N27" s="25">
        <f t="shared" si="1"/>
        <v>623113.66240000003</v>
      </c>
    </row>
    <row r="28" spans="1:14" ht="25.5" x14ac:dyDescent="0.25">
      <c r="A28" t="s">
        <v>27</v>
      </c>
      <c r="B28" s="7" t="s">
        <v>28</v>
      </c>
      <c r="C28" s="20" t="s">
        <v>55</v>
      </c>
      <c r="D28" s="3" t="s">
        <v>8</v>
      </c>
      <c r="E28" s="3" t="s">
        <v>7</v>
      </c>
      <c r="F28" s="4">
        <v>744</v>
      </c>
      <c r="G28" s="4">
        <v>744</v>
      </c>
      <c r="H28" s="4" t="s">
        <v>1</v>
      </c>
      <c r="I28" s="5">
        <v>549949.80095999991</v>
      </c>
      <c r="J28" s="5"/>
      <c r="K28" s="27">
        <v>404051.45896000002</v>
      </c>
      <c r="L28" s="26"/>
      <c r="M28" s="5">
        <f t="shared" si="0"/>
        <v>549949.80095999991</v>
      </c>
      <c r="N28" s="25">
        <f t="shared" si="1"/>
        <v>404051.45896000002</v>
      </c>
    </row>
    <row r="29" spans="1:14" ht="38.25" x14ac:dyDescent="0.25">
      <c r="A29" t="s">
        <v>27</v>
      </c>
      <c r="B29" s="7" t="s">
        <v>28</v>
      </c>
      <c r="C29" s="20" t="s">
        <v>56</v>
      </c>
      <c r="D29" s="3" t="s">
        <v>8</v>
      </c>
      <c r="E29" s="3" t="s">
        <v>7</v>
      </c>
      <c r="F29" s="4">
        <v>708</v>
      </c>
      <c r="G29" s="4">
        <v>708</v>
      </c>
      <c r="H29" s="4" t="s">
        <v>1</v>
      </c>
      <c r="I29" s="5">
        <v>523339.32671999995</v>
      </c>
      <c r="J29" s="5"/>
      <c r="K29" s="27">
        <v>431802.21360000002</v>
      </c>
      <c r="L29" s="26"/>
      <c r="M29" s="5">
        <f t="shared" si="0"/>
        <v>523339.32671999995</v>
      </c>
      <c r="N29" s="25">
        <f t="shared" si="1"/>
        <v>431802.21360000002</v>
      </c>
    </row>
    <row r="30" spans="1:14" ht="25.5" x14ac:dyDescent="0.25">
      <c r="A30" t="s">
        <v>27</v>
      </c>
      <c r="B30" s="7" t="s">
        <v>28</v>
      </c>
      <c r="C30" s="20" t="s">
        <v>58</v>
      </c>
      <c r="D30" s="3" t="s">
        <v>18</v>
      </c>
      <c r="E30" s="3" t="s">
        <v>7</v>
      </c>
      <c r="F30" s="4">
        <v>2450</v>
      </c>
      <c r="G30" s="4"/>
      <c r="H30" s="4" t="s">
        <v>1</v>
      </c>
      <c r="I30" s="5">
        <v>573960.576</v>
      </c>
      <c r="J30" s="5"/>
      <c r="K30" s="27">
        <v>573960.57999999996</v>
      </c>
      <c r="L30" s="26">
        <v>25295.42</v>
      </c>
      <c r="M30" s="5">
        <f t="shared" si="0"/>
        <v>573960.576</v>
      </c>
      <c r="N30" s="25">
        <f t="shared" si="1"/>
        <v>599256</v>
      </c>
    </row>
    <row r="31" spans="1:14" ht="25.5" x14ac:dyDescent="0.25">
      <c r="A31" t="s">
        <v>27</v>
      </c>
      <c r="B31" s="7" t="s">
        <v>28</v>
      </c>
      <c r="C31" s="20" t="s">
        <v>57</v>
      </c>
      <c r="D31" s="3" t="s">
        <v>18</v>
      </c>
      <c r="E31" s="3" t="s">
        <v>7</v>
      </c>
      <c r="F31" s="4">
        <v>1</v>
      </c>
      <c r="G31" s="4"/>
      <c r="H31" s="4" t="s">
        <v>3</v>
      </c>
      <c r="I31" s="5">
        <v>255000</v>
      </c>
      <c r="J31" s="5"/>
      <c r="K31" s="27">
        <v>229212.48</v>
      </c>
      <c r="L31" s="26"/>
      <c r="M31" s="5">
        <f t="shared" si="0"/>
        <v>255000</v>
      </c>
      <c r="N31" s="25">
        <f t="shared" si="1"/>
        <v>229212.48</v>
      </c>
    </row>
    <row r="32" spans="1:14" ht="22.5" x14ac:dyDescent="0.25">
      <c r="A32" t="s">
        <v>27</v>
      </c>
      <c r="C32" s="7" t="s">
        <v>21</v>
      </c>
      <c r="D32" s="3" t="s">
        <v>5</v>
      </c>
      <c r="E32" s="3" t="s">
        <v>7</v>
      </c>
      <c r="F32" s="4">
        <v>5</v>
      </c>
      <c r="G32" s="4"/>
      <c r="H32" s="4" t="s">
        <v>22</v>
      </c>
      <c r="I32" s="5">
        <v>174308.3028</v>
      </c>
      <c r="J32" s="6"/>
      <c r="K32" s="27">
        <v>174308.3028</v>
      </c>
      <c r="L32" s="26"/>
      <c r="M32" s="5">
        <f t="shared" si="0"/>
        <v>174308.3028</v>
      </c>
      <c r="N32" s="25">
        <f t="shared" si="1"/>
        <v>174308.3028</v>
      </c>
    </row>
    <row r="33" spans="1:14" ht="25.5" x14ac:dyDescent="0.25">
      <c r="A33" t="s">
        <v>27</v>
      </c>
      <c r="B33" s="9" t="s">
        <v>31</v>
      </c>
      <c r="C33" s="20" t="s">
        <v>59</v>
      </c>
      <c r="D33" s="3" t="s">
        <v>5</v>
      </c>
      <c r="E33" s="3" t="s">
        <v>23</v>
      </c>
      <c r="F33" s="4">
        <f>140+121+129+136</f>
        <v>526</v>
      </c>
      <c r="G33" s="4"/>
      <c r="H33" s="4" t="s">
        <v>0</v>
      </c>
      <c r="I33" s="6">
        <v>254596.5</v>
      </c>
      <c r="J33" s="6"/>
      <c r="K33" s="27">
        <v>254596.5</v>
      </c>
      <c r="L33" s="26">
        <v>97921.458395199967</v>
      </c>
      <c r="M33" s="5">
        <f t="shared" si="0"/>
        <v>254596.5</v>
      </c>
      <c r="N33" s="25">
        <f t="shared" si="1"/>
        <v>352517.95839519997</v>
      </c>
    </row>
    <row r="34" spans="1:14" ht="25.5" x14ac:dyDescent="0.25">
      <c r="C34" s="20" t="s">
        <v>61</v>
      </c>
      <c r="D34" s="11" t="s">
        <v>10</v>
      </c>
      <c r="E34" s="11" t="s">
        <v>23</v>
      </c>
      <c r="F34" s="12">
        <v>270</v>
      </c>
      <c r="G34" s="12"/>
      <c r="H34" s="12" t="s">
        <v>0</v>
      </c>
      <c r="I34" s="13">
        <v>71733.34</v>
      </c>
      <c r="J34" s="14"/>
      <c r="K34" s="27">
        <f>71733.34+5733.68</f>
        <v>77467.01999999999</v>
      </c>
      <c r="L34" s="26"/>
      <c r="M34" s="5">
        <f t="shared" si="0"/>
        <v>71733.34</v>
      </c>
      <c r="N34" s="25">
        <f t="shared" si="1"/>
        <v>77467.01999999999</v>
      </c>
    </row>
    <row r="35" spans="1:14" ht="38.25" x14ac:dyDescent="0.25">
      <c r="C35" s="20" t="s">
        <v>60</v>
      </c>
      <c r="D35" s="11" t="s">
        <v>10</v>
      </c>
      <c r="E35" s="11" t="s">
        <v>7</v>
      </c>
      <c r="F35" s="12">
        <v>500</v>
      </c>
      <c r="G35" s="12"/>
      <c r="H35" s="12" t="s">
        <v>1</v>
      </c>
      <c r="I35" s="13">
        <v>250000</v>
      </c>
      <c r="J35" s="15"/>
      <c r="K35" s="27">
        <v>239524.59520000001</v>
      </c>
      <c r="L35" s="26"/>
      <c r="M35" s="5">
        <f t="shared" si="0"/>
        <v>250000</v>
      </c>
      <c r="N35" s="25">
        <f t="shared" si="1"/>
        <v>239524.59520000001</v>
      </c>
    </row>
    <row r="36" spans="1:14" ht="21" x14ac:dyDescent="0.35">
      <c r="I36" s="10" t="s">
        <v>32</v>
      </c>
      <c r="K36" s="23">
        <f>SUM(K8:K35)</f>
        <v>8715415.0061458405</v>
      </c>
      <c r="L36" s="22">
        <f>SUM(L8:L35)</f>
        <v>152418.81591839995</v>
      </c>
      <c r="M36" s="24" t="s">
        <v>32</v>
      </c>
      <c r="N36" s="22">
        <f>SUM(N8:N35)</f>
        <v>8867833.8220642414</v>
      </c>
    </row>
    <row r="37" spans="1:14" x14ac:dyDescent="0.25">
      <c r="K37" s="21">
        <f>N36-L36</f>
        <v>8715415.0061458424</v>
      </c>
    </row>
    <row r="38" spans="1:14" x14ac:dyDescent="0.25">
      <c r="K38" s="21" t="s">
        <v>32</v>
      </c>
    </row>
    <row r="42" spans="1:14" x14ac:dyDescent="0.25">
      <c r="N42" t="s">
        <v>62</v>
      </c>
    </row>
  </sheetData>
  <autoFilter ref="A7:M33" xr:uid="{273B7182-DA16-4923-819E-47237C07CADF}"/>
  <mergeCells count="4">
    <mergeCell ref="C3:M3"/>
    <mergeCell ref="C4:M4"/>
    <mergeCell ref="C6:L6"/>
    <mergeCell ref="E5:I5"/>
  </mergeCells>
  <printOptions horizontalCentered="1" verticalCentered="1"/>
  <pageMargins left="0.31496062992125984" right="0.70866141732283472" top="0" bottom="0.15748031496062992" header="0.31496062992125984" footer="0.31496062992125984"/>
  <pageSetup paperSize="5" scale="5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10E179-1751-41D1-8079-8E12D7446B92}">
  <dimension ref="A1"/>
  <sheetViews>
    <sheetView topLeftCell="A4" workbookViewId="0">
      <selection activeCell="I29" sqref="I29"/>
    </sheetView>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PERIODICO OFICIAL</vt:lpstr>
      <vt:lpstr>Hoja1</vt:lpstr>
      <vt:lpstr>'PERIODICO OFICIAL'!Área_de_impresión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obras</dc:creator>
  <cp:lastModifiedBy>Dir Obras Publicas</cp:lastModifiedBy>
  <cp:lastPrinted>2022-11-30T02:21:31Z</cp:lastPrinted>
  <dcterms:created xsi:type="dcterms:W3CDTF">2021-12-15T18:47:45Z</dcterms:created>
  <dcterms:modified xsi:type="dcterms:W3CDTF">2022-12-30T13:25:21Z</dcterms:modified>
</cp:coreProperties>
</file>